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8190" activeTab="1"/>
  </bookViews>
  <sheets>
    <sheet name="27.3.2012" sheetId="1" r:id="rId1"/>
    <sheet name="8.4.2012" sheetId="4" r:id="rId2"/>
  </sheets>
  <calcPr calcId="125725"/>
</workbook>
</file>

<file path=xl/calcChain.xml><?xml version="1.0" encoding="utf-8"?>
<calcChain xmlns="http://schemas.openxmlformats.org/spreadsheetml/2006/main">
  <c r="I49" i="4"/>
  <c r="F49"/>
  <c r="C49"/>
  <c r="M5"/>
  <c r="M3"/>
  <c r="M2"/>
  <c r="I47"/>
  <c r="I46"/>
  <c r="F47"/>
  <c r="F46"/>
  <c r="C47"/>
  <c r="C46"/>
  <c r="I43"/>
  <c r="F43"/>
  <c r="C43"/>
  <c r="I41"/>
  <c r="F41"/>
  <c r="C41"/>
  <c r="I40"/>
  <c r="F40"/>
  <c r="C40"/>
  <c r="C42" s="1"/>
  <c r="C44" s="1"/>
  <c r="G5"/>
  <c r="G3"/>
  <c r="G2"/>
  <c r="I42" i="1"/>
  <c r="I40"/>
  <c r="I39"/>
  <c r="F42"/>
  <c r="F40"/>
  <c r="F39"/>
  <c r="C42"/>
  <c r="C40"/>
  <c r="C41" s="1"/>
  <c r="C43" s="1"/>
  <c r="C39"/>
  <c r="G4"/>
  <c r="G2"/>
  <c r="G1"/>
  <c r="I42" i="4" l="1"/>
  <c r="I44" s="1"/>
  <c r="I48"/>
  <c r="I50" s="1"/>
  <c r="M4"/>
  <c r="Q4" s="1"/>
  <c r="F48"/>
  <c r="F50" s="1"/>
  <c r="C48"/>
  <c r="C50" s="1"/>
  <c r="G4"/>
  <c r="K4" s="1"/>
  <c r="F42"/>
  <c r="F44" s="1"/>
  <c r="I41" i="1"/>
  <c r="I43" s="1"/>
  <c r="F41"/>
  <c r="F43" s="1"/>
  <c r="G3"/>
  <c r="K3" s="1"/>
</calcChain>
</file>

<file path=xl/sharedStrings.xml><?xml version="1.0" encoding="utf-8"?>
<sst xmlns="http://schemas.openxmlformats.org/spreadsheetml/2006/main" count="116" uniqueCount="26">
  <si>
    <t>Meranie konzistencie</t>
  </si>
  <si>
    <t>Zbran:</t>
  </si>
  <si>
    <t>Strelivo:</t>
  </si>
  <si>
    <t>Poc tlak:</t>
  </si>
  <si>
    <t>AA EV2 MK4</t>
  </si>
  <si>
    <t>AA Field 4,52 mm</t>
  </si>
  <si>
    <t>190 Bar</t>
  </si>
  <si>
    <t>prestavka 30min</t>
  </si>
  <si>
    <t>cigareta</t>
  </si>
  <si>
    <t>P. c.</t>
  </si>
  <si>
    <r>
      <t xml:space="preserve">rozdiel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</si>
  <si>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max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</si>
  <si>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min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</si>
  <si>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t>Energia</t>
  </si>
  <si>
    <r>
      <t xml:space="preserve">Rychlost </t>
    </r>
    <r>
      <rPr>
        <sz val="6"/>
        <color theme="1"/>
        <rFont val="Calibri"/>
        <family val="2"/>
        <charset val="238"/>
        <scheme val="minor"/>
      </rPr>
      <t>(m/sek)</t>
    </r>
  </si>
  <si>
    <r>
      <t xml:space="preserve">konzistencia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 xml:space="preserve">: </t>
    </r>
  </si>
  <si>
    <r>
      <t xml:space="preserve">Hmotnost </t>
    </r>
    <r>
      <rPr>
        <sz val="6"/>
        <color theme="1"/>
        <rFont val="Calibri"/>
        <family val="2"/>
        <charset val="238"/>
        <scheme val="minor"/>
      </rPr>
      <t>(g)</t>
    </r>
    <r>
      <rPr>
        <sz val="11"/>
        <color theme="1"/>
        <rFont val="Calibri"/>
        <family val="2"/>
        <charset val="238"/>
        <scheme val="minor"/>
      </rPr>
      <t>:</t>
    </r>
  </si>
  <si>
    <t>5 min</t>
  </si>
  <si>
    <t>10 min</t>
  </si>
  <si>
    <t>30 min</t>
  </si>
  <si>
    <t>Prestavka</t>
  </si>
  <si>
    <t>Vsetky vystrely</t>
  </si>
  <si>
    <t>Bez prvej strely po kazdej prestavke</t>
  </si>
  <si>
    <r>
      <t>priemer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</si>
  <si>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Bez prvych vystrelov po prestavkach </t>
  </si>
  <si>
    <t>15 min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</si>
</sst>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  <font>
      <b/>
      <sz val="11"/>
      <color theme="5" tint="0.399975585192419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double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FF0000"/>
      </left>
      <right style="double">
        <color rgb="FFFF0000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164" fontId="0" fillId="3" borderId="6" xfId="0" applyNumberFormat="1" applyFill="1" applyBorder="1"/>
    <xf numFmtId="0" fontId="0" fillId="0" borderId="0" xfId="0" applyFill="1"/>
    <xf numFmtId="0" fontId="0" fillId="0" borderId="0" xfId="0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5" xfId="0" applyFill="1" applyBorder="1" applyAlignment="1">
      <alignment horizontal="left"/>
    </xf>
    <xf numFmtId="164" fontId="3" fillId="3" borderId="8" xfId="0" applyNumberFormat="1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3" borderId="24" xfId="0" applyFill="1" applyBorder="1"/>
    <xf numFmtId="0" fontId="0" fillId="3" borderId="25" xfId="0" applyFill="1" applyBorder="1"/>
    <xf numFmtId="164" fontId="0" fillId="3" borderId="26" xfId="0" applyNumberFormat="1" applyFill="1" applyBorder="1"/>
    <xf numFmtId="164" fontId="3" fillId="3" borderId="28" xfId="0" applyNumberFormat="1" applyFont="1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5" fillId="2" borderId="31" xfId="0" applyFont="1" applyFill="1" applyBorder="1"/>
    <xf numFmtId="0" fontId="4" fillId="5" borderId="31" xfId="0" applyFont="1" applyFill="1" applyBorder="1"/>
    <xf numFmtId="0" fontId="6" fillId="5" borderId="31" xfId="0" applyFont="1" applyFill="1" applyBorder="1"/>
    <xf numFmtId="0" fontId="0" fillId="3" borderId="32" xfId="0" applyFill="1" applyBorder="1"/>
    <xf numFmtId="0" fontId="0" fillId="0" borderId="0" xfId="0" applyFill="1" applyBorder="1"/>
    <xf numFmtId="0" fontId="0" fillId="0" borderId="33" xfId="0" applyBorder="1"/>
    <xf numFmtId="0" fontId="0" fillId="3" borderId="34" xfId="0" applyFill="1" applyBorder="1"/>
    <xf numFmtId="0" fontId="0" fillId="3" borderId="35" xfId="0" applyFill="1" applyBorder="1" applyAlignment="1">
      <alignment horizontal="left"/>
    </xf>
    <xf numFmtId="164" fontId="0" fillId="3" borderId="36" xfId="0" applyNumberFormat="1" applyFill="1" applyBorder="1"/>
    <xf numFmtId="0" fontId="0" fillId="0" borderId="37" xfId="0" applyFill="1" applyBorder="1"/>
    <xf numFmtId="0" fontId="0" fillId="0" borderId="38" xfId="0" applyBorder="1"/>
    <xf numFmtId="0" fontId="0" fillId="4" borderId="32" xfId="0" applyFill="1" applyBorder="1"/>
    <xf numFmtId="0" fontId="0" fillId="4" borderId="2" xfId="0" applyFill="1" applyBorder="1"/>
    <xf numFmtId="0" fontId="0" fillId="4" borderId="34" xfId="0" applyFill="1" applyBorder="1"/>
    <xf numFmtId="0" fontId="0" fillId="4" borderId="4" xfId="0" applyFill="1" applyBorder="1"/>
    <xf numFmtId="0" fontId="0" fillId="4" borderId="35" xfId="0" applyFill="1" applyBorder="1" applyAlignment="1">
      <alignment horizontal="left"/>
    </xf>
    <xf numFmtId="164" fontId="0" fillId="4" borderId="36" xfId="0" applyNumberFormat="1" applyFill="1" applyBorder="1"/>
    <xf numFmtId="164" fontId="3" fillId="4" borderId="8" xfId="0" applyNumberFormat="1" applyFont="1" applyFill="1" applyBorder="1" applyAlignment="1">
      <alignment horizontal="center"/>
    </xf>
    <xf numFmtId="0" fontId="0" fillId="0" borderId="37" xfId="0" applyBorder="1"/>
    <xf numFmtId="0" fontId="0" fillId="0" borderId="43" xfId="0" applyBorder="1"/>
    <xf numFmtId="0" fontId="0" fillId="0" borderId="44" xfId="0" applyBorder="1"/>
    <xf numFmtId="0" fontId="4" fillId="5" borderId="45" xfId="0" applyFont="1" applyFill="1" applyBorder="1"/>
    <xf numFmtId="0" fontId="9" fillId="5" borderId="31" xfId="0" applyFont="1" applyFill="1" applyBorder="1"/>
    <xf numFmtId="0" fontId="2" fillId="2" borderId="0" xfId="0" applyFont="1" applyFill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8" fillId="2" borderId="40" xfId="0" applyFont="1" applyFill="1" applyBorder="1" applyAlignment="1">
      <alignment horizontal="center"/>
    </xf>
    <xf numFmtId="0" fontId="8" fillId="2" borderId="41" xfId="0" applyFont="1" applyFill="1" applyBorder="1" applyAlignment="1">
      <alignment horizontal="center"/>
    </xf>
    <xf numFmtId="0" fontId="7" fillId="2" borderId="41" xfId="0" applyFont="1" applyFill="1" applyBorder="1" applyAlignment="1">
      <alignment horizontal="center"/>
    </xf>
    <xf numFmtId="0" fontId="7" fillId="2" borderId="42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5" fillId="2" borderId="39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workbookViewId="0">
      <selection activeCell="K47" sqref="K47"/>
    </sheetView>
  </sheetViews>
  <sheetFormatPr defaultRowHeight="15"/>
  <cols>
    <col min="1" max="1" width="7.85546875" customWidth="1"/>
    <col min="2" max="3" width="11.85546875" customWidth="1"/>
    <col min="4" max="4" width="7.85546875" customWidth="1"/>
    <col min="5" max="5" width="12.140625" customWidth="1"/>
    <col min="6" max="6" width="11.7109375" customWidth="1"/>
    <col min="7" max="7" width="7.85546875" customWidth="1"/>
    <col min="8" max="8" width="11.7109375" customWidth="1"/>
    <col min="9" max="9" width="10.7109375" customWidth="1"/>
    <col min="11" max="11" width="9.140625" customWidth="1"/>
  </cols>
  <sheetData>
    <row r="1" spans="1:11" ht="18.75">
      <c r="A1" s="54" t="s">
        <v>0</v>
      </c>
      <c r="B1" s="54"/>
      <c r="C1" s="54"/>
      <c r="D1" s="54"/>
      <c r="F1" s="1" t="s">
        <v>12</v>
      </c>
      <c r="G1" s="2">
        <f>MIN(B7:B36,E7:E36,H7:H36)</f>
        <v>240.1</v>
      </c>
      <c r="H1" s="6"/>
      <c r="I1" s="6"/>
      <c r="J1" s="6"/>
    </row>
    <row r="2" spans="1:11" ht="15.75" thickBot="1">
      <c r="A2" s="7" t="s">
        <v>1</v>
      </c>
      <c r="B2" t="s">
        <v>4</v>
      </c>
      <c r="F2" s="3" t="s">
        <v>11</v>
      </c>
      <c r="G2" s="4">
        <f>MAX(B7:B36,E7:E36,H7:H36)</f>
        <v>242.3</v>
      </c>
      <c r="H2" s="6"/>
      <c r="I2" s="6"/>
      <c r="J2" s="6"/>
    </row>
    <row r="3" spans="1:11" ht="19.5" thickBot="1">
      <c r="A3" s="7" t="s">
        <v>2</v>
      </c>
      <c r="B3" t="s">
        <v>5</v>
      </c>
      <c r="C3" s="7" t="s">
        <v>16</v>
      </c>
      <c r="D3">
        <v>0.54700000000000004</v>
      </c>
      <c r="F3" s="3" t="s">
        <v>10</v>
      </c>
      <c r="G3" s="4">
        <f>G2-G1</f>
        <v>2.2000000000000171</v>
      </c>
      <c r="H3" s="6"/>
      <c r="I3" s="55" t="s">
        <v>15</v>
      </c>
      <c r="J3" s="56"/>
      <c r="K3" s="18">
        <f>G3/2</f>
        <v>1.1000000000000085</v>
      </c>
    </row>
    <row r="4" spans="1:11">
      <c r="A4" s="7" t="s">
        <v>3</v>
      </c>
      <c r="B4" t="s">
        <v>6</v>
      </c>
      <c r="F4" s="17" t="s">
        <v>23</v>
      </c>
      <c r="G4" s="5">
        <f>AVERAGE(B7:B36,E7:E36,H7:H36)</f>
        <v>240.92444444444442</v>
      </c>
      <c r="H4" s="6"/>
      <c r="I4" s="6"/>
      <c r="J4" s="6"/>
    </row>
    <row r="6" spans="1:11">
      <c r="A6" s="14" t="s">
        <v>9</v>
      </c>
      <c r="B6" s="15" t="s">
        <v>14</v>
      </c>
      <c r="C6" s="16" t="s">
        <v>13</v>
      </c>
      <c r="D6" s="14" t="s">
        <v>9</v>
      </c>
      <c r="E6" s="15" t="s">
        <v>14</v>
      </c>
      <c r="F6" s="16" t="s">
        <v>13</v>
      </c>
      <c r="G6" s="14" t="s">
        <v>9</v>
      </c>
      <c r="H6" s="15" t="s">
        <v>14</v>
      </c>
      <c r="I6" s="16" t="s">
        <v>13</v>
      </c>
    </row>
    <row r="7" spans="1:11">
      <c r="A7" s="8">
        <v>1</v>
      </c>
      <c r="B7" s="9">
        <v>240.1</v>
      </c>
      <c r="C7" s="10"/>
      <c r="D7" s="8">
        <v>31</v>
      </c>
      <c r="E7" s="9">
        <v>241.1</v>
      </c>
      <c r="F7" s="10"/>
      <c r="G7" s="8">
        <v>61</v>
      </c>
      <c r="H7" s="9">
        <v>240.5</v>
      </c>
      <c r="I7" s="10"/>
    </row>
    <row r="8" spans="1:11">
      <c r="A8" s="8">
        <v>2</v>
      </c>
      <c r="B8" s="9">
        <v>240.3</v>
      </c>
      <c r="C8" s="10"/>
      <c r="D8" s="8">
        <v>32</v>
      </c>
      <c r="E8" s="9">
        <v>240.9</v>
      </c>
      <c r="F8" s="10"/>
      <c r="G8" s="8">
        <v>62</v>
      </c>
      <c r="H8" s="9">
        <v>240.4</v>
      </c>
      <c r="I8" s="10"/>
    </row>
    <row r="9" spans="1:11">
      <c r="A9" s="8">
        <v>3</v>
      </c>
      <c r="B9" s="9">
        <v>241.3</v>
      </c>
      <c r="C9" s="10"/>
      <c r="D9" s="8">
        <v>33</v>
      </c>
      <c r="E9" s="9">
        <v>240.4</v>
      </c>
      <c r="F9" s="10"/>
      <c r="G9" s="8">
        <v>63</v>
      </c>
      <c r="H9" s="9">
        <v>241.2</v>
      </c>
      <c r="I9" s="10"/>
    </row>
    <row r="10" spans="1:11">
      <c r="A10" s="8">
        <v>4</v>
      </c>
      <c r="B10" s="9">
        <v>240.6</v>
      </c>
      <c r="C10" s="10"/>
      <c r="D10" s="8">
        <v>34</v>
      </c>
      <c r="E10" s="9">
        <v>240.6</v>
      </c>
      <c r="F10" s="10"/>
      <c r="G10" s="8">
        <v>64</v>
      </c>
      <c r="H10" s="9">
        <v>241.1</v>
      </c>
      <c r="I10" s="10"/>
    </row>
    <row r="11" spans="1:11">
      <c r="A11" s="8">
        <v>5</v>
      </c>
      <c r="B11" s="9">
        <v>241.1</v>
      </c>
      <c r="C11" s="10"/>
      <c r="D11" s="8">
        <v>35</v>
      </c>
      <c r="E11" s="9">
        <v>241.1</v>
      </c>
      <c r="F11" s="10"/>
      <c r="G11" s="8">
        <v>65</v>
      </c>
      <c r="H11" s="9">
        <v>241.5</v>
      </c>
      <c r="I11" s="10"/>
    </row>
    <row r="12" spans="1:11">
      <c r="A12" s="8">
        <v>6</v>
      </c>
      <c r="B12" s="9">
        <v>242</v>
      </c>
      <c r="C12" s="10"/>
      <c r="D12" s="8">
        <v>36</v>
      </c>
      <c r="E12" s="9">
        <v>241.2</v>
      </c>
      <c r="F12" s="10"/>
      <c r="G12" s="8">
        <v>66</v>
      </c>
      <c r="H12" s="9">
        <v>241</v>
      </c>
      <c r="I12" s="10"/>
    </row>
    <row r="13" spans="1:11">
      <c r="A13" s="8">
        <v>7</v>
      </c>
      <c r="B13" s="9">
        <v>241.1</v>
      </c>
      <c r="C13" s="10"/>
      <c r="D13" s="8">
        <v>37</v>
      </c>
      <c r="E13" s="9">
        <v>240.4</v>
      </c>
      <c r="F13" s="10"/>
      <c r="G13" s="8">
        <v>67</v>
      </c>
      <c r="H13" s="9">
        <v>240.3</v>
      </c>
      <c r="I13" s="10"/>
    </row>
    <row r="14" spans="1:11">
      <c r="A14" s="8">
        <v>8</v>
      </c>
      <c r="B14" s="9">
        <v>241.1</v>
      </c>
      <c r="C14" s="10"/>
      <c r="D14" s="8">
        <v>38</v>
      </c>
      <c r="E14" s="9">
        <v>240.6</v>
      </c>
      <c r="F14" s="10"/>
      <c r="G14" s="8">
        <v>68</v>
      </c>
      <c r="H14" s="9">
        <v>240.4</v>
      </c>
      <c r="I14" s="10"/>
    </row>
    <row r="15" spans="1:11">
      <c r="A15" s="8">
        <v>9</v>
      </c>
      <c r="B15" s="9">
        <v>242.3</v>
      </c>
      <c r="C15" s="10"/>
      <c r="D15" s="8">
        <v>39</v>
      </c>
      <c r="E15" s="9">
        <v>240.8</v>
      </c>
      <c r="F15" s="10"/>
      <c r="G15" s="8">
        <v>69</v>
      </c>
      <c r="H15" s="9">
        <v>240.6</v>
      </c>
      <c r="I15" s="10"/>
    </row>
    <row r="16" spans="1:11">
      <c r="A16" s="8">
        <v>10</v>
      </c>
      <c r="B16" s="9">
        <v>241.1</v>
      </c>
      <c r="C16" s="10"/>
      <c r="D16" s="8">
        <v>40</v>
      </c>
      <c r="E16" s="9">
        <v>241.1</v>
      </c>
      <c r="F16" s="10"/>
      <c r="G16" s="8">
        <v>70</v>
      </c>
      <c r="H16" s="9">
        <v>241.1</v>
      </c>
      <c r="I16" s="10"/>
    </row>
    <row r="17" spans="1:9">
      <c r="A17" s="8">
        <v>11</v>
      </c>
      <c r="B17" s="9">
        <v>241.6</v>
      </c>
      <c r="C17" s="10"/>
      <c r="D17" s="8">
        <v>41</v>
      </c>
      <c r="E17" s="9">
        <v>241.2</v>
      </c>
      <c r="F17" s="10"/>
      <c r="G17" s="8">
        <v>71</v>
      </c>
      <c r="H17" s="9">
        <v>241.2</v>
      </c>
      <c r="I17" s="10"/>
    </row>
    <row r="18" spans="1:9">
      <c r="A18" s="8">
        <v>12</v>
      </c>
      <c r="B18" s="9">
        <v>242.3</v>
      </c>
      <c r="C18" s="10"/>
      <c r="D18" s="8">
        <v>42</v>
      </c>
      <c r="E18" s="9">
        <v>241.1</v>
      </c>
      <c r="F18" s="10"/>
      <c r="G18" s="8">
        <v>72</v>
      </c>
      <c r="H18" s="9">
        <v>240.3</v>
      </c>
      <c r="I18" s="10"/>
    </row>
    <row r="19" spans="1:9">
      <c r="A19" s="8">
        <v>13</v>
      </c>
      <c r="B19" s="9">
        <v>241.3</v>
      </c>
      <c r="C19" s="10"/>
      <c r="D19" s="8">
        <v>43</v>
      </c>
      <c r="E19" s="9">
        <v>241.3</v>
      </c>
      <c r="F19" s="10"/>
      <c r="G19" s="8">
        <v>73</v>
      </c>
      <c r="H19" s="9">
        <v>240.6</v>
      </c>
      <c r="I19" s="10"/>
    </row>
    <row r="20" spans="1:9">
      <c r="A20" s="8">
        <v>14</v>
      </c>
      <c r="B20" s="9">
        <v>241.6</v>
      </c>
      <c r="C20" s="10"/>
      <c r="D20" s="8">
        <v>44</v>
      </c>
      <c r="E20" s="9">
        <v>240.8</v>
      </c>
      <c r="F20" s="10"/>
      <c r="G20" s="8">
        <v>74</v>
      </c>
      <c r="H20" s="9">
        <v>241.1</v>
      </c>
      <c r="I20" s="10"/>
    </row>
    <row r="21" spans="1:9">
      <c r="A21" s="8">
        <v>15</v>
      </c>
      <c r="B21" s="9">
        <v>240.9</v>
      </c>
      <c r="C21" s="10"/>
      <c r="D21" s="8">
        <v>45</v>
      </c>
      <c r="E21" s="9">
        <v>240.9</v>
      </c>
      <c r="F21" s="10"/>
      <c r="G21" s="8">
        <v>75</v>
      </c>
      <c r="H21" s="9">
        <v>240.9</v>
      </c>
      <c r="I21" s="10"/>
    </row>
    <row r="22" spans="1:9">
      <c r="A22" s="8">
        <v>16</v>
      </c>
      <c r="B22" s="9">
        <v>240.6</v>
      </c>
      <c r="C22" s="10"/>
      <c r="D22" s="8">
        <v>46</v>
      </c>
      <c r="E22" s="9">
        <v>241.1</v>
      </c>
      <c r="F22" s="10"/>
      <c r="G22" s="8">
        <v>76</v>
      </c>
      <c r="H22" s="9">
        <v>241</v>
      </c>
      <c r="I22" s="10"/>
    </row>
    <row r="23" spans="1:9">
      <c r="A23" s="8">
        <v>17</v>
      </c>
      <c r="B23" s="9">
        <v>240.1</v>
      </c>
      <c r="C23" s="10"/>
      <c r="D23" s="8">
        <v>47</v>
      </c>
      <c r="E23" s="9">
        <v>240.2</v>
      </c>
      <c r="F23" s="10"/>
      <c r="G23" s="8">
        <v>77</v>
      </c>
      <c r="H23" s="9">
        <v>241.6</v>
      </c>
      <c r="I23" s="10"/>
    </row>
    <row r="24" spans="1:9">
      <c r="A24" s="8">
        <v>18</v>
      </c>
      <c r="B24" s="9">
        <v>241.1</v>
      </c>
      <c r="C24" s="10"/>
      <c r="D24" s="8">
        <v>48</v>
      </c>
      <c r="E24" s="9">
        <v>240.4</v>
      </c>
      <c r="F24" s="10"/>
      <c r="G24" s="8">
        <v>78</v>
      </c>
      <c r="H24" s="9">
        <v>240.8</v>
      </c>
      <c r="I24" s="10"/>
    </row>
    <row r="25" spans="1:9">
      <c r="A25" s="8">
        <v>19</v>
      </c>
      <c r="B25" s="9">
        <v>240.6</v>
      </c>
      <c r="C25" s="10"/>
      <c r="D25" s="8">
        <v>49</v>
      </c>
      <c r="E25" s="9">
        <v>241.4</v>
      </c>
      <c r="F25" s="10"/>
      <c r="G25" s="8">
        <v>79</v>
      </c>
      <c r="H25" s="9">
        <v>241.9</v>
      </c>
      <c r="I25" s="10"/>
    </row>
    <row r="26" spans="1:9">
      <c r="A26" s="8">
        <v>20</v>
      </c>
      <c r="B26" s="9">
        <v>241.1</v>
      </c>
      <c r="C26" s="10"/>
      <c r="D26" s="8">
        <v>50</v>
      </c>
      <c r="E26" s="9">
        <v>240.6</v>
      </c>
      <c r="F26" s="10"/>
      <c r="G26" s="8">
        <v>80</v>
      </c>
      <c r="H26" s="9">
        <v>241.1</v>
      </c>
      <c r="I26" s="10"/>
    </row>
    <row r="27" spans="1:9">
      <c r="A27" s="8">
        <v>21</v>
      </c>
      <c r="B27" s="9">
        <v>241.6</v>
      </c>
      <c r="C27" s="10"/>
      <c r="D27" s="8">
        <v>51</v>
      </c>
      <c r="E27" s="9">
        <v>241.1</v>
      </c>
      <c r="F27" s="10"/>
      <c r="G27" s="8">
        <v>81</v>
      </c>
      <c r="H27" s="9">
        <v>241</v>
      </c>
      <c r="I27" s="10"/>
    </row>
    <row r="28" spans="1:9">
      <c r="A28" s="8">
        <v>22</v>
      </c>
      <c r="B28" s="9">
        <v>240.3</v>
      </c>
      <c r="C28" s="10"/>
      <c r="D28" s="8">
        <v>52</v>
      </c>
      <c r="E28" s="9">
        <v>241.2</v>
      </c>
      <c r="F28" s="10"/>
      <c r="G28" s="8">
        <v>82</v>
      </c>
      <c r="H28" s="9">
        <v>241.1</v>
      </c>
      <c r="I28" s="10"/>
    </row>
    <row r="29" spans="1:9">
      <c r="A29" s="8">
        <v>23</v>
      </c>
      <c r="B29" s="9">
        <v>241.1</v>
      </c>
      <c r="C29" s="10"/>
      <c r="D29" s="8">
        <v>53</v>
      </c>
      <c r="E29" s="9">
        <v>241.2</v>
      </c>
      <c r="F29" s="10"/>
      <c r="G29" s="8">
        <v>83</v>
      </c>
      <c r="H29" s="9">
        <v>240.9</v>
      </c>
      <c r="I29" s="10"/>
    </row>
    <row r="30" spans="1:9">
      <c r="A30" s="8">
        <v>24</v>
      </c>
      <c r="B30" s="9">
        <v>240.3</v>
      </c>
      <c r="C30" s="10"/>
      <c r="D30" s="8">
        <v>54</v>
      </c>
      <c r="E30" s="9">
        <v>241.7</v>
      </c>
      <c r="F30" s="10"/>
      <c r="G30" s="8">
        <v>84</v>
      </c>
      <c r="H30" s="9">
        <v>240.8</v>
      </c>
      <c r="I30" s="10"/>
    </row>
    <row r="31" spans="1:9">
      <c r="A31" s="8">
        <v>25</v>
      </c>
      <c r="B31" s="9">
        <v>240.6</v>
      </c>
      <c r="C31" s="10"/>
      <c r="D31" s="8">
        <v>55</v>
      </c>
      <c r="E31" s="9">
        <v>241.2</v>
      </c>
      <c r="F31" s="10"/>
      <c r="G31" s="8">
        <v>85</v>
      </c>
      <c r="H31" s="9">
        <v>240.6</v>
      </c>
      <c r="I31" s="10"/>
    </row>
    <row r="32" spans="1:9">
      <c r="A32" s="8">
        <v>26</v>
      </c>
      <c r="B32" s="9">
        <v>240.3</v>
      </c>
      <c r="C32" s="10"/>
      <c r="D32" s="8">
        <v>56</v>
      </c>
      <c r="E32" s="9">
        <v>240.7</v>
      </c>
      <c r="F32" s="10"/>
      <c r="G32" s="8">
        <v>86</v>
      </c>
      <c r="H32" s="9">
        <v>240.1</v>
      </c>
      <c r="I32" s="10"/>
    </row>
    <row r="33" spans="1:9">
      <c r="A33" s="8">
        <v>27</v>
      </c>
      <c r="B33" s="9">
        <v>240.8</v>
      </c>
      <c r="C33" s="10"/>
      <c r="D33" s="8">
        <v>57</v>
      </c>
      <c r="E33" s="9">
        <v>240.9</v>
      </c>
      <c r="F33" s="10"/>
      <c r="G33" s="8">
        <v>87</v>
      </c>
      <c r="H33" s="9">
        <v>241.1</v>
      </c>
      <c r="I33" s="10"/>
    </row>
    <row r="34" spans="1:9">
      <c r="A34" s="8">
        <v>28</v>
      </c>
      <c r="B34" s="9">
        <v>240.1</v>
      </c>
      <c r="C34" s="10"/>
      <c r="D34" s="8">
        <v>58</v>
      </c>
      <c r="E34" s="9">
        <v>241.1</v>
      </c>
      <c r="F34" s="10"/>
      <c r="G34" s="8">
        <v>88</v>
      </c>
      <c r="H34" s="9">
        <v>240.8</v>
      </c>
      <c r="I34" s="10"/>
    </row>
    <row r="35" spans="1:9">
      <c r="A35" s="8">
        <v>29</v>
      </c>
      <c r="B35" s="9">
        <v>240.6</v>
      </c>
      <c r="C35" s="10"/>
      <c r="D35" s="8">
        <v>59</v>
      </c>
      <c r="E35" s="9">
        <v>241</v>
      </c>
      <c r="F35" s="10"/>
      <c r="G35" s="8">
        <v>89</v>
      </c>
      <c r="H35" s="9">
        <v>240.7</v>
      </c>
      <c r="I35" s="10"/>
    </row>
    <row r="36" spans="1:9">
      <c r="A36" s="11">
        <v>30</v>
      </c>
      <c r="B36" s="12">
        <v>241.1</v>
      </c>
      <c r="C36" s="13"/>
      <c r="D36" s="11">
        <v>60</v>
      </c>
      <c r="E36" s="12">
        <v>240.2</v>
      </c>
      <c r="F36" s="13"/>
      <c r="G36" s="11">
        <v>90</v>
      </c>
      <c r="H36" s="12">
        <v>241</v>
      </c>
      <c r="I36" s="13"/>
    </row>
    <row r="37" spans="1:9">
      <c r="A37" s="19"/>
      <c r="B37" s="20" t="s">
        <v>7</v>
      </c>
      <c r="C37" s="21"/>
      <c r="D37" s="19"/>
      <c r="E37" s="20" t="s">
        <v>8</v>
      </c>
      <c r="F37" s="21"/>
      <c r="G37" s="19"/>
      <c r="H37" s="20"/>
      <c r="I37" s="21"/>
    </row>
    <row r="38" spans="1:9">
      <c r="A38" s="22"/>
      <c r="B38" s="23"/>
      <c r="C38" s="24"/>
      <c r="D38" s="22"/>
      <c r="E38" s="23"/>
      <c r="F38" s="24"/>
      <c r="G38" s="22"/>
      <c r="H38" s="23"/>
      <c r="I38" s="24"/>
    </row>
    <row r="39" spans="1:9">
      <c r="A39" s="22"/>
      <c r="B39" s="1" t="s">
        <v>12</v>
      </c>
      <c r="C39" s="25">
        <f>MIN(B7:B36)</f>
        <v>240.1</v>
      </c>
      <c r="D39" s="22"/>
      <c r="E39" s="1" t="s">
        <v>12</v>
      </c>
      <c r="F39" s="25">
        <f>MIN(E7:E36)</f>
        <v>240.2</v>
      </c>
      <c r="G39" s="22"/>
      <c r="H39" s="1" t="s">
        <v>12</v>
      </c>
      <c r="I39" s="25">
        <f>MIN(H7:H36)</f>
        <v>240.1</v>
      </c>
    </row>
    <row r="40" spans="1:9">
      <c r="A40" s="22"/>
      <c r="B40" s="3" t="s">
        <v>11</v>
      </c>
      <c r="C40" s="26">
        <f>MAX(B7:B36)</f>
        <v>242.3</v>
      </c>
      <c r="D40" s="22"/>
      <c r="E40" s="3" t="s">
        <v>11</v>
      </c>
      <c r="F40" s="26">
        <f>MAX(E7:E36)</f>
        <v>241.7</v>
      </c>
      <c r="G40" s="22"/>
      <c r="H40" s="3" t="s">
        <v>11</v>
      </c>
      <c r="I40" s="26">
        <f>MAX(H7:H36)</f>
        <v>241.9</v>
      </c>
    </row>
    <row r="41" spans="1:9">
      <c r="A41" s="22"/>
      <c r="B41" s="3" t="s">
        <v>10</v>
      </c>
      <c r="C41" s="26">
        <f>C40-C39</f>
        <v>2.2000000000000171</v>
      </c>
      <c r="D41" s="22"/>
      <c r="E41" s="3" t="s">
        <v>10</v>
      </c>
      <c r="F41" s="26">
        <f>F40-F39</f>
        <v>1.5</v>
      </c>
      <c r="G41" s="22"/>
      <c r="H41" s="3" t="s">
        <v>10</v>
      </c>
      <c r="I41" s="26">
        <f>I40-I39</f>
        <v>1.8000000000000114</v>
      </c>
    </row>
    <row r="42" spans="1:9" ht="15.75" thickBot="1">
      <c r="A42" s="22"/>
      <c r="B42" s="17" t="s">
        <v>23</v>
      </c>
      <c r="C42" s="27">
        <f>AVERAGE(B7:B36)</f>
        <v>240.96666666666681</v>
      </c>
      <c r="D42" s="22"/>
      <c r="E42" s="17" t="s">
        <v>23</v>
      </c>
      <c r="F42" s="27">
        <f>AVERAGE(E7:E36)</f>
        <v>240.91666666666663</v>
      </c>
      <c r="G42" s="22"/>
      <c r="H42" s="17" t="s">
        <v>23</v>
      </c>
      <c r="I42" s="27">
        <f>AVERAGE(H7:H36)</f>
        <v>240.89000000000001</v>
      </c>
    </row>
    <row r="43" spans="1:9" ht="19.5" thickBot="1">
      <c r="A43" s="57" t="s">
        <v>15</v>
      </c>
      <c r="B43" s="56"/>
      <c r="C43" s="28">
        <f>C41/2</f>
        <v>1.1000000000000085</v>
      </c>
      <c r="D43" s="57" t="s">
        <v>15</v>
      </c>
      <c r="E43" s="56"/>
      <c r="F43" s="28">
        <f>F41/2</f>
        <v>0.75</v>
      </c>
      <c r="G43" s="57" t="s">
        <v>15</v>
      </c>
      <c r="H43" s="56"/>
      <c r="I43" s="28">
        <f>I41/2</f>
        <v>0.90000000000000568</v>
      </c>
    </row>
  </sheetData>
  <mergeCells count="5">
    <mergeCell ref="A1:D1"/>
    <mergeCell ref="I3:J3"/>
    <mergeCell ref="A43:B43"/>
    <mergeCell ref="D43:E43"/>
    <mergeCell ref="G43:H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0"/>
  <sheetViews>
    <sheetView tabSelected="1" workbookViewId="0">
      <selection activeCell="M13" sqref="M13"/>
    </sheetView>
  </sheetViews>
  <sheetFormatPr defaultRowHeight="15"/>
  <cols>
    <col min="1" max="1" width="7.85546875" customWidth="1"/>
    <col min="2" max="2" width="12.42578125" customWidth="1"/>
    <col min="3" max="3" width="13.28515625" customWidth="1"/>
    <col min="4" max="4" width="7.85546875" customWidth="1"/>
    <col min="5" max="5" width="12.42578125" customWidth="1"/>
    <col min="6" max="6" width="13.28515625" customWidth="1"/>
    <col min="7" max="7" width="7.85546875" customWidth="1"/>
    <col min="8" max="8" width="12.42578125" customWidth="1"/>
    <col min="9" max="9" width="13.28515625" customWidth="1"/>
    <col min="11" max="11" width="9.140625" customWidth="1"/>
    <col min="12" max="12" width="11.28515625" customWidth="1"/>
  </cols>
  <sheetData>
    <row r="1" spans="1:17" ht="21">
      <c r="A1" s="54" t="s">
        <v>0</v>
      </c>
      <c r="B1" s="54"/>
      <c r="C1" s="54"/>
      <c r="D1" s="54"/>
      <c r="F1" s="58" t="s">
        <v>21</v>
      </c>
      <c r="G1" s="59"/>
      <c r="H1" s="59"/>
      <c r="I1" s="59"/>
      <c r="J1" s="59"/>
      <c r="K1" s="59"/>
      <c r="L1" s="60" t="s">
        <v>24</v>
      </c>
      <c r="M1" s="60"/>
      <c r="N1" s="60"/>
      <c r="O1" s="60"/>
      <c r="P1" s="60"/>
      <c r="Q1" s="61"/>
    </row>
    <row r="2" spans="1:17">
      <c r="A2" s="7" t="s">
        <v>1</v>
      </c>
      <c r="B2" t="s">
        <v>4</v>
      </c>
      <c r="F2" s="34" t="s">
        <v>12</v>
      </c>
      <c r="G2" s="2">
        <f>MIN(B8:B37,E8:E37,H8:H37)</f>
        <v>235.8</v>
      </c>
      <c r="H2" s="35"/>
      <c r="I2" s="35"/>
      <c r="J2" s="35"/>
      <c r="K2" s="36"/>
      <c r="L2" s="42" t="s">
        <v>12</v>
      </c>
      <c r="M2" s="43">
        <f>MIN(B9:B12,B14:B17,B19:B22,B24:B27,B29:B32,B34:B37,E9:E17,E19:E27,E29:E37,H9:H12,H14:H17,H19:H22,H24:H27,H29:H32,H34:H37)</f>
        <v>238.9</v>
      </c>
      <c r="N2" s="35"/>
      <c r="O2" s="35"/>
      <c r="P2" s="35"/>
      <c r="Q2" s="36"/>
    </row>
    <row r="3" spans="1:17" ht="15.75" thickBot="1">
      <c r="A3" s="7" t="s">
        <v>2</v>
      </c>
      <c r="B3" t="s">
        <v>5</v>
      </c>
      <c r="C3" s="7" t="s">
        <v>16</v>
      </c>
      <c r="D3">
        <v>0.54700000000000004</v>
      </c>
      <c r="F3" s="37" t="s">
        <v>11</v>
      </c>
      <c r="G3" s="4">
        <f>MAX(B8:B37,E8:E37,H8:H37)</f>
        <v>242.5</v>
      </c>
      <c r="H3" s="35"/>
      <c r="I3" s="35"/>
      <c r="J3" s="35"/>
      <c r="K3" s="36"/>
      <c r="L3" s="44" t="s">
        <v>11</v>
      </c>
      <c r="M3" s="45">
        <f>MAX(B9:B12,B14:B17,B19:B22,B24:B27,B29:B32,B34:B37,E9:E17,E19:E27,E29:E37,H9:H12,H14:H17,H19:H22,H24:H27,H29:H32,H34:H37)</f>
        <v>242.5</v>
      </c>
      <c r="N3" s="35"/>
      <c r="O3" s="35"/>
      <c r="P3" s="35"/>
      <c r="Q3" s="36"/>
    </row>
    <row r="4" spans="1:17" ht="19.5" thickBot="1">
      <c r="A4" s="7" t="s">
        <v>3</v>
      </c>
      <c r="B4" t="s">
        <v>6</v>
      </c>
      <c r="F4" s="37" t="s">
        <v>10</v>
      </c>
      <c r="G4" s="4">
        <f>G3-G2</f>
        <v>6.6999999999999886</v>
      </c>
      <c r="H4" s="35"/>
      <c r="I4" s="55" t="s">
        <v>15</v>
      </c>
      <c r="J4" s="56"/>
      <c r="K4" s="18">
        <f>G4/2</f>
        <v>3.3499999999999943</v>
      </c>
      <c r="L4" s="44" t="s">
        <v>10</v>
      </c>
      <c r="M4" s="45">
        <f>M3-M2</f>
        <v>3.5999999999999943</v>
      </c>
      <c r="N4" s="35"/>
      <c r="O4" s="62" t="s">
        <v>15</v>
      </c>
      <c r="P4" s="63"/>
      <c r="Q4" s="48">
        <f>M4/2</f>
        <v>1.7999999999999972</v>
      </c>
    </row>
    <row r="5" spans="1:17" ht="15.75" thickBot="1">
      <c r="A5" s="49"/>
      <c r="B5" s="49"/>
      <c r="C5" s="49"/>
      <c r="D5" s="49"/>
      <c r="E5" s="49"/>
      <c r="F5" s="38" t="s">
        <v>23</v>
      </c>
      <c r="G5" s="39">
        <f>AVERAGE(B8:B37,E8:E37,H8:H37)</f>
        <v>240.0744444444442</v>
      </c>
      <c r="H5" s="40"/>
      <c r="I5" s="40"/>
      <c r="J5" s="40"/>
      <c r="K5" s="41"/>
      <c r="L5" s="46" t="s">
        <v>23</v>
      </c>
      <c r="M5" s="47">
        <f>AVERAGE(B9:B12,B14:B17,B19:B22,B24:B27,B29:B32,B34:B37,E9:E17,E19:E27,E29:E37,H9:H12,H14:H17,H19:H22,H24:H27,H29:H32,H34:H37)</f>
        <v>240.60133333333323</v>
      </c>
      <c r="N5" s="40"/>
      <c r="O5" s="40"/>
      <c r="P5" s="40"/>
      <c r="Q5" s="41"/>
    </row>
    <row r="6" spans="1:17">
      <c r="A6" s="11" t="s">
        <v>9</v>
      </c>
      <c r="B6" s="12" t="s">
        <v>14</v>
      </c>
      <c r="C6" s="13" t="s">
        <v>20</v>
      </c>
      <c r="D6" s="11" t="s">
        <v>9</v>
      </c>
      <c r="E6" s="12" t="s">
        <v>14</v>
      </c>
      <c r="F6" s="13" t="s">
        <v>20</v>
      </c>
      <c r="G6" s="11" t="s">
        <v>9</v>
      </c>
      <c r="H6" s="12" t="s">
        <v>14</v>
      </c>
      <c r="I6" s="13" t="s">
        <v>20</v>
      </c>
    </row>
    <row r="7" spans="1:17" ht="15.75" thickBot="1">
      <c r="A7" s="50"/>
      <c r="B7" s="51"/>
      <c r="C7" s="52" t="s">
        <v>18</v>
      </c>
      <c r="D7" s="8"/>
      <c r="E7" s="9"/>
      <c r="F7" s="31" t="s">
        <v>19</v>
      </c>
      <c r="G7" s="8"/>
      <c r="H7" s="9"/>
      <c r="I7" s="32" t="s">
        <v>18</v>
      </c>
    </row>
    <row r="8" spans="1:17" ht="15.75" thickBot="1">
      <c r="A8" s="22">
        <v>1</v>
      </c>
      <c r="B8" s="32">
        <v>235.9</v>
      </c>
      <c r="C8" s="10"/>
      <c r="D8" s="8">
        <v>31</v>
      </c>
      <c r="E8" s="31">
        <v>237.7</v>
      </c>
      <c r="F8" s="10"/>
      <c r="G8" s="8">
        <v>61</v>
      </c>
      <c r="H8" s="32">
        <v>238</v>
      </c>
      <c r="I8" s="10"/>
    </row>
    <row r="9" spans="1:17">
      <c r="A9" s="8">
        <v>2</v>
      </c>
      <c r="B9" s="9">
        <v>238.9</v>
      </c>
      <c r="C9" s="10"/>
      <c r="D9" s="8">
        <v>32</v>
      </c>
      <c r="E9" s="9">
        <v>241.3</v>
      </c>
      <c r="F9" s="10"/>
      <c r="G9" s="8">
        <v>62</v>
      </c>
      <c r="H9" s="9">
        <v>240.3</v>
      </c>
      <c r="I9" s="10"/>
    </row>
    <row r="10" spans="1:17">
      <c r="A10" s="8">
        <v>3</v>
      </c>
      <c r="B10" s="9">
        <v>239.4</v>
      </c>
      <c r="C10" s="10"/>
      <c r="D10" s="8">
        <v>33</v>
      </c>
      <c r="E10" s="9">
        <v>241.3</v>
      </c>
      <c r="F10" s="10"/>
      <c r="G10" s="8">
        <v>63</v>
      </c>
      <c r="H10" s="9">
        <v>241.3</v>
      </c>
      <c r="I10" s="10"/>
    </row>
    <row r="11" spans="1:17">
      <c r="A11" s="8">
        <v>4</v>
      </c>
      <c r="B11" s="9">
        <v>238.9</v>
      </c>
      <c r="C11" s="10"/>
      <c r="D11" s="8">
        <v>34</v>
      </c>
      <c r="E11" s="9">
        <v>241.8</v>
      </c>
      <c r="F11" s="10"/>
      <c r="G11" s="8">
        <v>64</v>
      </c>
      <c r="H11" s="9">
        <v>241.3</v>
      </c>
      <c r="I11" s="10"/>
    </row>
    <row r="12" spans="1:17" ht="15.75" thickBot="1">
      <c r="A12" s="29">
        <v>5</v>
      </c>
      <c r="B12" s="30">
        <v>239.7</v>
      </c>
      <c r="C12" s="32" t="s">
        <v>18</v>
      </c>
      <c r="D12" s="8">
        <v>35</v>
      </c>
      <c r="E12" s="9">
        <v>241.6</v>
      </c>
      <c r="F12" s="10"/>
      <c r="G12" s="8">
        <v>65</v>
      </c>
      <c r="H12" s="30">
        <v>239.4</v>
      </c>
      <c r="I12" s="32" t="s">
        <v>18</v>
      </c>
    </row>
    <row r="13" spans="1:17" ht="15.75" thickBot="1">
      <c r="A13" s="8">
        <v>6</v>
      </c>
      <c r="B13" s="32">
        <v>235.8</v>
      </c>
      <c r="C13" s="10"/>
      <c r="D13" s="8">
        <v>36</v>
      </c>
      <c r="E13" s="9">
        <v>240.8</v>
      </c>
      <c r="F13" s="10"/>
      <c r="G13" s="8">
        <v>66</v>
      </c>
      <c r="H13" s="32">
        <v>237.7</v>
      </c>
      <c r="I13" s="10"/>
    </row>
    <row r="14" spans="1:17">
      <c r="A14" s="8">
        <v>7</v>
      </c>
      <c r="B14" s="9">
        <v>239.6</v>
      </c>
      <c r="C14" s="10"/>
      <c r="D14" s="8">
        <v>37</v>
      </c>
      <c r="E14" s="9">
        <v>241.1</v>
      </c>
      <c r="F14" s="10"/>
      <c r="G14" s="8">
        <v>67</v>
      </c>
      <c r="H14" s="9">
        <v>240.3</v>
      </c>
      <c r="I14" s="10"/>
    </row>
    <row r="15" spans="1:17">
      <c r="A15" s="8">
        <v>8</v>
      </c>
      <c r="B15" s="9">
        <v>239.4</v>
      </c>
      <c r="C15" s="10"/>
      <c r="D15" s="8">
        <v>38</v>
      </c>
      <c r="E15" s="9">
        <v>240.8</v>
      </c>
      <c r="F15" s="10"/>
      <c r="G15" s="8">
        <v>68</v>
      </c>
      <c r="H15" s="9">
        <v>241.1</v>
      </c>
      <c r="I15" s="10"/>
    </row>
    <row r="16" spans="1:17">
      <c r="A16" s="8">
        <v>9</v>
      </c>
      <c r="B16" s="9">
        <v>238.9</v>
      </c>
      <c r="C16" s="10"/>
      <c r="D16" s="8">
        <v>39</v>
      </c>
      <c r="E16" s="9">
        <v>241.3</v>
      </c>
      <c r="F16" s="10"/>
      <c r="G16" s="8">
        <v>69</v>
      </c>
      <c r="H16" s="9">
        <v>241.6</v>
      </c>
      <c r="I16" s="10"/>
    </row>
    <row r="17" spans="1:9" ht="15.75" thickBot="1">
      <c r="A17" s="29">
        <v>10</v>
      </c>
      <c r="B17" s="30">
        <v>239.4</v>
      </c>
      <c r="C17" s="32" t="s">
        <v>18</v>
      </c>
      <c r="D17" s="8">
        <v>40</v>
      </c>
      <c r="E17" s="9">
        <v>242.5</v>
      </c>
      <c r="F17" s="31" t="s">
        <v>19</v>
      </c>
      <c r="G17" s="8">
        <v>70</v>
      </c>
      <c r="H17" s="30">
        <v>241.1</v>
      </c>
      <c r="I17" s="32" t="s">
        <v>18</v>
      </c>
    </row>
    <row r="18" spans="1:9" ht="15.75" thickBot="1">
      <c r="A18" s="8">
        <v>11</v>
      </c>
      <c r="B18" s="32">
        <v>236.5</v>
      </c>
      <c r="C18" s="10"/>
      <c r="D18" s="8">
        <v>41</v>
      </c>
      <c r="E18" s="31">
        <v>238</v>
      </c>
      <c r="F18" s="10"/>
      <c r="G18" s="8">
        <v>71</v>
      </c>
      <c r="H18" s="32">
        <v>237.5</v>
      </c>
      <c r="I18" s="10"/>
    </row>
    <row r="19" spans="1:9">
      <c r="A19" s="8">
        <v>12</v>
      </c>
      <c r="B19" s="9">
        <v>239.4</v>
      </c>
      <c r="C19" s="10"/>
      <c r="D19" s="8">
        <v>42</v>
      </c>
      <c r="E19" s="9">
        <v>241.6</v>
      </c>
      <c r="F19" s="10"/>
      <c r="G19" s="8">
        <v>72</v>
      </c>
      <c r="H19" s="9">
        <v>239.6</v>
      </c>
      <c r="I19" s="10"/>
    </row>
    <row r="20" spans="1:9">
      <c r="A20" s="8">
        <v>13</v>
      </c>
      <c r="B20" s="9">
        <v>240.6</v>
      </c>
      <c r="C20" s="10"/>
      <c r="D20" s="8">
        <v>43</v>
      </c>
      <c r="E20" s="9">
        <v>241.6</v>
      </c>
      <c r="F20" s="10"/>
      <c r="G20" s="8">
        <v>73</v>
      </c>
      <c r="H20" s="9">
        <v>240.1</v>
      </c>
      <c r="I20" s="10"/>
    </row>
    <row r="21" spans="1:9">
      <c r="A21" s="8">
        <v>14</v>
      </c>
      <c r="B21" s="9">
        <v>239.1</v>
      </c>
      <c r="C21" s="10"/>
      <c r="D21" s="8">
        <v>44</v>
      </c>
      <c r="E21" s="9">
        <v>241.3</v>
      </c>
      <c r="F21" s="10"/>
      <c r="G21" s="8">
        <v>74</v>
      </c>
      <c r="H21" s="9">
        <v>240.3</v>
      </c>
      <c r="I21" s="10"/>
    </row>
    <row r="22" spans="1:9" ht="15.75" thickBot="1">
      <c r="A22" s="29">
        <v>15</v>
      </c>
      <c r="B22" s="30">
        <v>240.6</v>
      </c>
      <c r="C22" s="32" t="s">
        <v>18</v>
      </c>
      <c r="D22" s="8">
        <v>45</v>
      </c>
      <c r="E22" s="9">
        <v>241.6</v>
      </c>
      <c r="F22" s="10"/>
      <c r="G22" s="8">
        <v>75</v>
      </c>
      <c r="H22" s="30">
        <v>241.3</v>
      </c>
      <c r="I22" s="32" t="s">
        <v>18</v>
      </c>
    </row>
    <row r="23" spans="1:9" ht="15.75" thickBot="1">
      <c r="A23" s="8">
        <v>16</v>
      </c>
      <c r="B23" s="32">
        <v>236.8</v>
      </c>
      <c r="C23" s="10"/>
      <c r="D23" s="8">
        <v>46</v>
      </c>
      <c r="E23" s="9">
        <v>241.1</v>
      </c>
      <c r="F23" s="10"/>
      <c r="G23" s="8">
        <v>76</v>
      </c>
      <c r="H23" s="32">
        <v>237.2</v>
      </c>
      <c r="I23" s="10"/>
    </row>
    <row r="24" spans="1:9">
      <c r="A24" s="8">
        <v>17</v>
      </c>
      <c r="B24" s="9">
        <v>239.1</v>
      </c>
      <c r="C24" s="10"/>
      <c r="D24" s="8">
        <v>47</v>
      </c>
      <c r="E24" s="9">
        <v>241.8</v>
      </c>
      <c r="F24" s="10"/>
      <c r="G24" s="8">
        <v>77</v>
      </c>
      <c r="H24" s="9">
        <v>240.1</v>
      </c>
      <c r="I24" s="10"/>
    </row>
    <row r="25" spans="1:9">
      <c r="A25" s="8">
        <v>18</v>
      </c>
      <c r="B25" s="9">
        <v>239.4</v>
      </c>
      <c r="C25" s="10"/>
      <c r="D25" s="8">
        <v>48</v>
      </c>
      <c r="E25" s="9">
        <v>240.3</v>
      </c>
      <c r="F25" s="10"/>
      <c r="G25" s="8">
        <v>78</v>
      </c>
      <c r="H25" s="9">
        <v>241.1</v>
      </c>
      <c r="I25" s="10"/>
    </row>
    <row r="26" spans="1:9">
      <c r="A26" s="8">
        <v>19</v>
      </c>
      <c r="B26" s="9">
        <v>240.3</v>
      </c>
      <c r="C26" s="10"/>
      <c r="D26" s="8">
        <v>49</v>
      </c>
      <c r="E26" s="9">
        <v>241.1</v>
      </c>
      <c r="F26" s="10"/>
      <c r="G26" s="8">
        <v>79</v>
      </c>
      <c r="H26" s="9">
        <v>242</v>
      </c>
      <c r="I26" s="10"/>
    </row>
    <row r="27" spans="1:9" ht="15.75" thickBot="1">
      <c r="A27" s="29">
        <v>20</v>
      </c>
      <c r="B27" s="30">
        <v>241.1</v>
      </c>
      <c r="C27" s="33" t="s">
        <v>17</v>
      </c>
      <c r="D27" s="8">
        <v>50</v>
      </c>
      <c r="E27" s="9">
        <v>242</v>
      </c>
      <c r="F27" s="32" t="s">
        <v>18</v>
      </c>
      <c r="G27" s="8">
        <v>80</v>
      </c>
      <c r="H27" s="30">
        <v>240.6</v>
      </c>
      <c r="I27" s="33" t="s">
        <v>17</v>
      </c>
    </row>
    <row r="28" spans="1:9" ht="15.75" thickBot="1">
      <c r="A28" s="8">
        <v>21</v>
      </c>
      <c r="B28" s="33">
        <v>238.4</v>
      </c>
      <c r="C28" s="10"/>
      <c r="D28" s="8">
        <v>51</v>
      </c>
      <c r="E28" s="32">
        <v>238</v>
      </c>
      <c r="F28" s="10"/>
      <c r="G28" s="8">
        <v>81</v>
      </c>
      <c r="H28" s="33">
        <v>237.5</v>
      </c>
      <c r="I28" s="10"/>
    </row>
    <row r="29" spans="1:9">
      <c r="A29" s="8">
        <v>22</v>
      </c>
      <c r="B29" s="9">
        <v>239.9</v>
      </c>
      <c r="C29" s="10"/>
      <c r="D29" s="8">
        <v>52</v>
      </c>
      <c r="E29" s="9">
        <v>240.1</v>
      </c>
      <c r="F29" s="10"/>
      <c r="G29" s="8">
        <v>82</v>
      </c>
      <c r="H29" s="9">
        <v>241.3</v>
      </c>
      <c r="I29" s="10"/>
    </row>
    <row r="30" spans="1:9">
      <c r="A30" s="8">
        <v>23</v>
      </c>
      <c r="B30" s="9">
        <v>240.1</v>
      </c>
      <c r="C30" s="10"/>
      <c r="D30" s="8">
        <v>53</v>
      </c>
      <c r="E30" s="9">
        <v>240.3</v>
      </c>
      <c r="F30" s="10"/>
      <c r="G30" s="8">
        <v>83</v>
      </c>
      <c r="H30" s="9">
        <v>241.6</v>
      </c>
      <c r="I30" s="10"/>
    </row>
    <row r="31" spans="1:9">
      <c r="A31" s="8">
        <v>24</v>
      </c>
      <c r="B31" s="9">
        <v>239.9</v>
      </c>
      <c r="C31" s="10"/>
      <c r="D31" s="8">
        <v>54</v>
      </c>
      <c r="E31" s="9">
        <v>240.6</v>
      </c>
      <c r="F31" s="10"/>
      <c r="G31" s="8">
        <v>84</v>
      </c>
      <c r="H31" s="9">
        <v>241.8</v>
      </c>
      <c r="I31" s="10"/>
    </row>
    <row r="32" spans="1:9" ht="15.75" thickBot="1">
      <c r="A32" s="29">
        <v>25</v>
      </c>
      <c r="B32" s="30">
        <v>239.9</v>
      </c>
      <c r="C32" s="33" t="s">
        <v>17</v>
      </c>
      <c r="D32" s="8">
        <v>55</v>
      </c>
      <c r="E32" s="9">
        <v>240.3</v>
      </c>
      <c r="F32" s="10"/>
      <c r="G32" s="8">
        <v>85</v>
      </c>
      <c r="H32" s="30">
        <v>240.8</v>
      </c>
      <c r="I32" s="53" t="s">
        <v>25</v>
      </c>
    </row>
    <row r="33" spans="1:9" ht="15.75" thickBot="1">
      <c r="A33" s="8">
        <v>26</v>
      </c>
      <c r="B33" s="33">
        <v>239.1</v>
      </c>
      <c r="C33" s="10"/>
      <c r="D33" s="8">
        <v>56</v>
      </c>
      <c r="E33" s="9">
        <v>241.1</v>
      </c>
      <c r="F33" s="10"/>
      <c r="G33" s="8">
        <v>86</v>
      </c>
      <c r="H33" s="53">
        <v>237.5</v>
      </c>
      <c r="I33" s="10"/>
    </row>
    <row r="34" spans="1:9">
      <c r="A34" s="8">
        <v>27</v>
      </c>
      <c r="B34" s="9">
        <v>240.8</v>
      </c>
      <c r="C34" s="10"/>
      <c r="D34" s="8">
        <v>57</v>
      </c>
      <c r="E34" s="9">
        <v>240.6</v>
      </c>
      <c r="F34" s="10"/>
      <c r="G34" s="8">
        <v>87</v>
      </c>
      <c r="H34" s="9">
        <v>240.3</v>
      </c>
      <c r="I34" s="10"/>
    </row>
    <row r="35" spans="1:9">
      <c r="A35" s="8">
        <v>28</v>
      </c>
      <c r="B35" s="9">
        <v>241.1</v>
      </c>
      <c r="C35" s="10"/>
      <c r="D35" s="8">
        <v>58</v>
      </c>
      <c r="E35" s="9">
        <v>240.6</v>
      </c>
      <c r="F35" s="10"/>
      <c r="G35" s="8">
        <v>88</v>
      </c>
      <c r="H35" s="9">
        <v>240.3</v>
      </c>
      <c r="I35" s="10"/>
    </row>
    <row r="36" spans="1:9">
      <c r="A36" s="8">
        <v>29</v>
      </c>
      <c r="B36" s="9">
        <v>239.9</v>
      </c>
      <c r="C36" s="10"/>
      <c r="D36" s="8">
        <v>59</v>
      </c>
      <c r="E36" s="9">
        <v>240.3</v>
      </c>
      <c r="F36" s="10"/>
      <c r="G36" s="8">
        <v>89</v>
      </c>
      <c r="H36" s="9">
        <v>240.8</v>
      </c>
      <c r="I36" s="10"/>
    </row>
    <row r="37" spans="1:9">
      <c r="A37" s="11">
        <v>30</v>
      </c>
      <c r="B37" s="12">
        <v>241.8</v>
      </c>
      <c r="C37" s="13"/>
      <c r="D37" s="11">
        <v>60</v>
      </c>
      <c r="E37" s="12">
        <v>239.9</v>
      </c>
      <c r="F37" s="13"/>
      <c r="G37" s="11">
        <v>90</v>
      </c>
      <c r="H37" s="12">
        <v>240.8</v>
      </c>
      <c r="I37" s="13"/>
    </row>
    <row r="38" spans="1:9">
      <c r="A38" s="19"/>
      <c r="B38" s="20"/>
      <c r="C38" s="21"/>
      <c r="D38" s="19"/>
      <c r="E38" s="20"/>
      <c r="F38" s="21"/>
      <c r="G38" s="19"/>
      <c r="H38" s="20"/>
      <c r="I38" s="21"/>
    </row>
    <row r="39" spans="1:9">
      <c r="A39" s="22"/>
      <c r="B39" s="23"/>
      <c r="C39" s="24"/>
      <c r="D39" s="22"/>
      <c r="E39" s="23"/>
      <c r="F39" s="24"/>
      <c r="G39" s="22"/>
      <c r="H39" s="23"/>
      <c r="I39" s="24"/>
    </row>
    <row r="40" spans="1:9">
      <c r="A40" s="22"/>
      <c r="B40" s="1" t="s">
        <v>12</v>
      </c>
      <c r="C40" s="25">
        <f>MIN(B8:B37)</f>
        <v>235.8</v>
      </c>
      <c r="D40" s="22"/>
      <c r="E40" s="1" t="s">
        <v>12</v>
      </c>
      <c r="F40" s="25">
        <f>MIN(E8:E37)</f>
        <v>237.7</v>
      </c>
      <c r="G40" s="22"/>
      <c r="H40" s="1" t="s">
        <v>12</v>
      </c>
      <c r="I40" s="25">
        <f>MIN(H8:H37)</f>
        <v>237.2</v>
      </c>
    </row>
    <row r="41" spans="1:9">
      <c r="A41" s="22"/>
      <c r="B41" s="3" t="s">
        <v>11</v>
      </c>
      <c r="C41" s="26">
        <f>MAX(B8:B37)</f>
        <v>241.8</v>
      </c>
      <c r="D41" s="22"/>
      <c r="E41" s="3" t="s">
        <v>11</v>
      </c>
      <c r="F41" s="26">
        <f>MAX(E8:E37)</f>
        <v>242.5</v>
      </c>
      <c r="G41" s="22"/>
      <c r="H41" s="3" t="s">
        <v>11</v>
      </c>
      <c r="I41" s="26">
        <f>MAX(H8:H37)</f>
        <v>242</v>
      </c>
    </row>
    <row r="42" spans="1:9">
      <c r="A42" s="22"/>
      <c r="B42" s="3" t="s">
        <v>10</v>
      </c>
      <c r="C42" s="26">
        <f>C41-C40</f>
        <v>6</v>
      </c>
      <c r="D42" s="22"/>
      <c r="E42" s="3" t="s">
        <v>10</v>
      </c>
      <c r="F42" s="26">
        <f>F41-F40</f>
        <v>4.8000000000000114</v>
      </c>
      <c r="G42" s="22"/>
      <c r="H42" s="3" t="s">
        <v>10</v>
      </c>
      <c r="I42" s="26">
        <f>I41-I40</f>
        <v>4.8000000000000114</v>
      </c>
    </row>
    <row r="43" spans="1:9" ht="15.75" thickBot="1">
      <c r="A43" s="22"/>
      <c r="B43" s="17" t="s">
        <v>23</v>
      </c>
      <c r="C43" s="27">
        <f>AVERAGE(B8:B37)</f>
        <v>239.32333333333332</v>
      </c>
      <c r="D43" s="22"/>
      <c r="E43" s="17" t="s">
        <v>23</v>
      </c>
      <c r="F43" s="27">
        <f>AVERAGE(E8:E37)</f>
        <v>240.74666666666675</v>
      </c>
      <c r="G43" s="22"/>
      <c r="H43" s="17" t="s">
        <v>23</v>
      </c>
      <c r="I43" s="27">
        <f>AVERAGE(H8:H37)</f>
        <v>240.15333333333339</v>
      </c>
    </row>
    <row r="44" spans="1:9" ht="19.5" thickBot="1">
      <c r="A44" s="57" t="s">
        <v>15</v>
      </c>
      <c r="B44" s="56"/>
      <c r="C44" s="28">
        <f>C42/2</f>
        <v>3</v>
      </c>
      <c r="D44" s="57" t="s">
        <v>15</v>
      </c>
      <c r="E44" s="56"/>
      <c r="F44" s="28">
        <f>F42/2</f>
        <v>2.4000000000000057</v>
      </c>
      <c r="G44" s="57" t="s">
        <v>15</v>
      </c>
      <c r="H44" s="56"/>
      <c r="I44" s="28">
        <f>I42/2</f>
        <v>2.4000000000000057</v>
      </c>
    </row>
    <row r="45" spans="1:9">
      <c r="A45" s="64" t="s">
        <v>22</v>
      </c>
      <c r="B45" s="64"/>
      <c r="C45" s="64"/>
      <c r="D45" s="64" t="s">
        <v>22</v>
      </c>
      <c r="E45" s="64"/>
      <c r="F45" s="64"/>
      <c r="G45" s="64" t="s">
        <v>22</v>
      </c>
      <c r="H45" s="64"/>
      <c r="I45" s="64"/>
    </row>
    <row r="46" spans="1:9">
      <c r="A46" s="22"/>
      <c r="B46" s="1" t="s">
        <v>12</v>
      </c>
      <c r="C46" s="25">
        <f>MIN(B9:B12,B14:B17,B19:B22,B24:B27,B29:B32,B34:B37)</f>
        <v>238.9</v>
      </c>
      <c r="D46" s="22"/>
      <c r="E46" s="1" t="s">
        <v>12</v>
      </c>
      <c r="F46" s="25">
        <f>MIN(E9:E17,E19:E27,E29:E37)</f>
        <v>239.9</v>
      </c>
      <c r="G46" s="22"/>
      <c r="H46" s="1" t="s">
        <v>12</v>
      </c>
      <c r="I46" s="25">
        <f>MIN(H9:H12,H14:H17,H19:H22,H24:H27,H29:H32,H34:H37)</f>
        <v>239.4</v>
      </c>
    </row>
    <row r="47" spans="1:9">
      <c r="A47" s="22"/>
      <c r="B47" s="3" t="s">
        <v>11</v>
      </c>
      <c r="C47" s="26">
        <f>MAX(B9:B12,B14:B17,B19:B22,B24:B27,B29:B32,B34:B37)</f>
        <v>241.8</v>
      </c>
      <c r="D47" s="22"/>
      <c r="E47" s="3" t="s">
        <v>11</v>
      </c>
      <c r="F47" s="26">
        <f>MAX(E9:E17,E19:E27,E29:E37)</f>
        <v>242.5</v>
      </c>
      <c r="G47" s="22"/>
      <c r="H47" s="3" t="s">
        <v>11</v>
      </c>
      <c r="I47" s="26">
        <f>MAX(H9:H12,H14:H17,H19:H22,H24:H27,H29:H32,H34:H37)</f>
        <v>242</v>
      </c>
    </row>
    <row r="48" spans="1:9">
      <c r="A48" s="22"/>
      <c r="B48" s="3" t="s">
        <v>10</v>
      </c>
      <c r="C48" s="26">
        <f>C47-C46</f>
        <v>2.9000000000000057</v>
      </c>
      <c r="D48" s="22"/>
      <c r="E48" s="3" t="s">
        <v>10</v>
      </c>
      <c r="F48" s="26">
        <f>F47-F46</f>
        <v>2.5999999999999943</v>
      </c>
      <c r="G48" s="22"/>
      <c r="H48" s="3" t="s">
        <v>10</v>
      </c>
      <c r="I48" s="26">
        <f>I47-I46</f>
        <v>2.5999999999999943</v>
      </c>
    </row>
    <row r="49" spans="1:9" ht="15.75" thickBot="1">
      <c r="A49" s="22"/>
      <c r="B49" s="17" t="s">
        <v>23</v>
      </c>
      <c r="C49" s="27">
        <f>AVERAGE(B9:B12,B14:B17,B19:B22,B24:B27,B29:B32,B34:B37)</f>
        <v>239.88333333333333</v>
      </c>
      <c r="D49" s="22"/>
      <c r="E49" s="17" t="s">
        <v>23</v>
      </c>
      <c r="F49" s="27">
        <f>AVERAGE(E9:E17,E19:E27,E29:E37)</f>
        <v>241.06296296296307</v>
      </c>
      <c r="G49" s="22"/>
      <c r="H49" s="17" t="s">
        <v>23</v>
      </c>
      <c r="I49" s="27">
        <f>AVERAGE(H9:H12,H14:H17,H19:H22,H24:H27,H29:H32,H34:H37)</f>
        <v>240.80000000000007</v>
      </c>
    </row>
    <row r="50" spans="1:9" ht="19.5" thickBot="1">
      <c r="A50" s="57" t="s">
        <v>15</v>
      </c>
      <c r="B50" s="56"/>
      <c r="C50" s="28">
        <f>C48/2</f>
        <v>1.4500000000000028</v>
      </c>
      <c r="D50" s="57" t="s">
        <v>15</v>
      </c>
      <c r="E50" s="56"/>
      <c r="F50" s="28">
        <f>F48/2</f>
        <v>1.2999999999999972</v>
      </c>
      <c r="G50" s="57" t="s">
        <v>15</v>
      </c>
      <c r="H50" s="56"/>
      <c r="I50" s="28">
        <f>I48/2</f>
        <v>1.2999999999999972</v>
      </c>
    </row>
  </sheetData>
  <mergeCells count="14">
    <mergeCell ref="D50:E50"/>
    <mergeCell ref="G45:I45"/>
    <mergeCell ref="G50:H50"/>
    <mergeCell ref="A1:D1"/>
    <mergeCell ref="A44:B44"/>
    <mergeCell ref="D44:E44"/>
    <mergeCell ref="G44:H44"/>
    <mergeCell ref="A50:B50"/>
    <mergeCell ref="A45:C45"/>
    <mergeCell ref="I4:J4"/>
    <mergeCell ref="F1:K1"/>
    <mergeCell ref="L1:Q1"/>
    <mergeCell ref="O4:P4"/>
    <mergeCell ref="D45:F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27.3.2012</vt:lpstr>
      <vt:lpstr>8.4.2012</vt:lpstr>
    </vt:vector>
  </TitlesOfParts>
  <Company>Swedwood Slovakia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Frantisek Hulac</cp:lastModifiedBy>
  <dcterms:created xsi:type="dcterms:W3CDTF">2012-03-27T08:38:32Z</dcterms:created>
  <dcterms:modified xsi:type="dcterms:W3CDTF">2012-04-08T17:09:18Z</dcterms:modified>
</cp:coreProperties>
</file>